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январь 2015" sheetId="1" r:id="rId1"/>
    <sheet name="февраль 2015" sheetId="2" r:id="rId2"/>
    <sheet name="март 2015" sheetId="3" r:id="rId3"/>
  </sheets>
  <definedNames>
    <definedName name="_xlnm.Print_Area" localSheetId="0">'январь 2015'!$A$1:$J$27</definedName>
  </definedNames>
  <calcPr fullCalcOnLoad="1"/>
</workbook>
</file>

<file path=xl/sharedStrings.xml><?xml version="1.0" encoding="utf-8"?>
<sst xmlns="http://schemas.openxmlformats.org/spreadsheetml/2006/main" count="201" uniqueCount="43">
  <si>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</si>
  <si>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</si>
  <si>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</si>
  <si>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</si>
  <si>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</si>
  <si>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</si>
  <si>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</si>
  <si>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</si>
  <si>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</si>
  <si>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</si>
  <si>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</si>
  <si>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Зона входа в газораспреде-лительную сеть</t>
  </si>
  <si>
    <t>Свободная мощность газораспреде-лительной сети, млн. куб. м в год</t>
  </si>
  <si>
    <t>Газораспределительная сеть от ГРС 1</t>
  </si>
  <si>
    <t>ГРС 1</t>
  </si>
  <si>
    <t>ОАО "НТЭК" ТЭЦ-1</t>
  </si>
  <si>
    <t>ЗФ ОАО "ГМК "НН" Медный завод, Металлургический цех</t>
  </si>
  <si>
    <t>ЗФ ОАО "ГМК "НН" Цементный завод</t>
  </si>
  <si>
    <t>ЗФ ОАО "ГМК "НН" Никелевый завод</t>
  </si>
  <si>
    <t>ООО "ИЛАН-Норильск"</t>
  </si>
  <si>
    <t>МУП МО г. Норильска "ССпоВПД"</t>
  </si>
  <si>
    <t>Газораспределительная сеть от ГРС 2</t>
  </si>
  <si>
    <t>ГРС 2</t>
  </si>
  <si>
    <t>ОАО "НТЭК" ТЭЦ-2</t>
  </si>
  <si>
    <t>ЗФ ОАО "ГМК "НН" рудник Октябрьский</t>
  </si>
  <si>
    <t>Газораспределительная сеть от ГРС 3</t>
  </si>
  <si>
    <t>ГРС 3</t>
  </si>
  <si>
    <t>ОАО "НТЭК" ТЭЦ-3, котельная №1</t>
  </si>
  <si>
    <t>ЗФ ОАО "ГМК "НН" НМЗ</t>
  </si>
  <si>
    <t>ООО "НОК" УМВИиПМ</t>
  </si>
  <si>
    <t>ООО "НОК" ЦОТиПИИТ</t>
  </si>
  <si>
    <t>Газораспределительная сеть от ГРС 4</t>
  </si>
  <si>
    <t>ГРС 4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</si>
  <si>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</si>
  <si>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</si>
  <si>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</si>
  <si>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</si>
  <si>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Зона выхода из газораспределительной сети</t>
  </si>
  <si>
    <t>Наименование газораспределительной сети</t>
  </si>
  <si>
    <t>ООО "Байкал-2000"</t>
  </si>
  <si>
    <t>ПО ТРАНСПОРТИРОВКЕ ГАЗА ПО ГАЗОРАСПРЕДЕЛИТЕЛЬНЫМ СЕТЯМ ОАО "НОРИЛЬСКГАЗПРОМ" ЗА ЯНВАРЬ 2015 ГОДА</t>
  </si>
  <si>
    <t>ПО ТРАНСПОРТИРОВКЕ ГАЗА ПО ГАЗОРАСПРЕДЕЛИТЕЛЬНЫМ СЕТЯМ ОАО "НОРИЛЬСКГАЗПРОМ" ЗА ФЕВРАЛЬ 2015 ГОДА</t>
  </si>
  <si>
    <t>ПО ТРАНСПОРТИРОВКЕ ГАЗА ПО ГАЗОРАСПРЕДЕЛИТЕЛЬНЫМ СЕТЯМ ОАО "НОРИЛЬСКГАЗПРОМ" ЗА МАРТ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</si>
</sst>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="75" zoomScaleSheetLayoutView="75" zoomScalePageLayoutView="0" workbookViewId="0" topLeftCell="A1">
      <selection activeCell="C9" sqref="C9"/>
    </sheetView>
  </sheetViews>
  <sheetFormatPr defaultColWidth="9.00390625" defaultRowHeight="12.75"/>
  <cols>
    <col min="1" max="1" width="4.12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4" customWidth="1"/>
    <col min="10" max="10" width="14.625" style="14" customWidth="1"/>
    <col min="11" max="16384" width="9.125" style="1" customWidth="1"/>
  </cols>
  <sheetData>
    <row r="1" spans="9:10" ht="12.75">
      <c r="I1" s="1"/>
      <c r="J1" s="16" t="s">
        <v>7</v>
      </c>
    </row>
    <row r="2" spans="9:10" ht="12.75">
      <c r="I2" s="1"/>
      <c r="J2" s="16" t="s">
        <v>1</v>
      </c>
    </row>
    <row r="3" spans="9:10" ht="12.75">
      <c r="I3" s="1"/>
      <c r="J3" s="16" t="s">
        <v>2</v>
      </c>
    </row>
    <row r="4" s="2" customFormat="1" ht="15.75" customHeight="1"/>
    <row r="5" spans="1:10" ht="18" customHeight="1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" customHeight="1">
      <c r="A7" s="20" t="s">
        <v>40</v>
      </c>
      <c r="B7" s="20"/>
      <c r="C7" s="20"/>
      <c r="D7" s="20"/>
      <c r="E7" s="20"/>
      <c r="F7" s="20"/>
      <c r="G7" s="20"/>
      <c r="H7" s="20"/>
      <c r="I7" s="20"/>
      <c r="J7" s="20"/>
    </row>
    <row r="8" s="2" customFormat="1" ht="15.75"/>
    <row r="9" spans="1:10" s="4" customFormat="1" ht="146.25" customHeight="1">
      <c r="A9" s="3" t="s">
        <v>0</v>
      </c>
      <c r="B9" s="3" t="s">
        <v>38</v>
      </c>
      <c r="C9" s="3" t="s">
        <v>11</v>
      </c>
      <c r="D9" s="3" t="s">
        <v>37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2">
        <v>154.996</v>
      </c>
      <c r="I11" s="12">
        <v>147.222</v>
      </c>
      <c r="J11" s="12">
        <v>985.343</v>
      </c>
    </row>
    <row r="12" spans="1:10" ht="47.25" customHeight="1">
      <c r="A12" s="7">
        <f aca="true" t="shared" si="0" ref="A12:A26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7">E12</f>
        <v>26.05</v>
      </c>
      <c r="G12" s="8" t="str">
        <f aca="true" t="shared" si="2" ref="G12:G27">D12</f>
        <v>ЗФ ОАО "ГМК "НН" Медный завод, Металлургический цех</v>
      </c>
      <c r="H12" s="12">
        <v>19.606</v>
      </c>
      <c r="I12" s="12">
        <v>20.251</v>
      </c>
      <c r="J12" s="17">
        <v>754.42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2">
        <v>9.782</v>
      </c>
      <c r="I13" s="12">
        <v>10.19</v>
      </c>
      <c r="J13" s="19"/>
    </row>
    <row r="14" spans="1:10" ht="35.25" customHeight="1">
      <c r="A14" s="7">
        <f t="shared" si="0"/>
        <v>4</v>
      </c>
      <c r="B14" s="8" t="s">
        <v>13</v>
      </c>
      <c r="C14" s="9" t="s">
        <v>14</v>
      </c>
      <c r="D14" s="10" t="s">
        <v>18</v>
      </c>
      <c r="E14" s="7">
        <v>27.29</v>
      </c>
      <c r="F14" s="7">
        <f t="shared" si="1"/>
        <v>27.29</v>
      </c>
      <c r="G14" s="8" t="str">
        <f t="shared" si="2"/>
        <v>ЗФ ОАО "ГМК "НН" Никелевый завод</v>
      </c>
      <c r="H14" s="12">
        <v>3.94</v>
      </c>
      <c r="I14" s="12">
        <v>4.585</v>
      </c>
      <c r="J14" s="19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19</v>
      </c>
      <c r="E15" s="7">
        <v>29.77</v>
      </c>
      <c r="F15" s="7">
        <f t="shared" si="1"/>
        <v>29.77</v>
      </c>
      <c r="G15" s="8" t="str">
        <f t="shared" si="2"/>
        <v>ООО "ИЛАН-Норильск"</v>
      </c>
      <c r="H15" s="12">
        <v>0</v>
      </c>
      <c r="I15" s="12">
        <v>0</v>
      </c>
      <c r="J15" s="19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20</v>
      </c>
      <c r="E16" s="7">
        <v>29.77</v>
      </c>
      <c r="F16" s="7">
        <f t="shared" si="1"/>
        <v>29.77</v>
      </c>
      <c r="G16" s="8" t="str">
        <f t="shared" si="2"/>
        <v>МУП МО г. Норильска "ССпоВПД"</v>
      </c>
      <c r="H16" s="12">
        <v>0.008</v>
      </c>
      <c r="I16" s="12">
        <v>0.005</v>
      </c>
      <c r="J16" s="18"/>
    </row>
    <row r="17" spans="1:10" ht="35.25" customHeight="1">
      <c r="A17" s="7">
        <f t="shared" si="0"/>
        <v>7</v>
      </c>
      <c r="B17" s="8" t="s">
        <v>21</v>
      </c>
      <c r="C17" s="9" t="s">
        <v>22</v>
      </c>
      <c r="D17" s="10" t="s">
        <v>23</v>
      </c>
      <c r="E17" s="7">
        <v>24.81</v>
      </c>
      <c r="F17" s="7">
        <f t="shared" si="1"/>
        <v>24.81</v>
      </c>
      <c r="G17" s="8" t="str">
        <f t="shared" si="2"/>
        <v>ОАО "НТЭК" ТЭЦ-2</v>
      </c>
      <c r="H17" s="12">
        <v>97.877</v>
      </c>
      <c r="I17" s="12">
        <v>104.877</v>
      </c>
      <c r="J17" s="17">
        <v>661.277</v>
      </c>
    </row>
    <row r="18" spans="1:10" ht="35.25" customHeight="1">
      <c r="A18" s="7">
        <f t="shared" si="0"/>
        <v>8</v>
      </c>
      <c r="B18" s="8" t="s">
        <v>21</v>
      </c>
      <c r="C18" s="9" t="s">
        <v>22</v>
      </c>
      <c r="D18" s="10" t="s">
        <v>24</v>
      </c>
      <c r="E18" s="7">
        <v>31.01</v>
      </c>
      <c r="F18" s="7">
        <f t="shared" si="1"/>
        <v>31.01</v>
      </c>
      <c r="G18" s="8" t="str">
        <f t="shared" si="2"/>
        <v>ЗФ ОАО "ГМК "НН" рудник Октябрьский</v>
      </c>
      <c r="H18" s="12">
        <v>0.002</v>
      </c>
      <c r="I18" s="12">
        <v>0.001</v>
      </c>
      <c r="J18" s="19"/>
    </row>
    <row r="19" spans="1:10" ht="35.25" customHeight="1">
      <c r="A19" s="7">
        <f t="shared" si="0"/>
        <v>9</v>
      </c>
      <c r="B19" s="8" t="s">
        <v>21</v>
      </c>
      <c r="C19" s="9" t="s">
        <v>22</v>
      </c>
      <c r="D19" s="10" t="s">
        <v>39</v>
      </c>
      <c r="E19" s="7">
        <v>31.01</v>
      </c>
      <c r="F19" s="7">
        <f t="shared" si="1"/>
        <v>31.01</v>
      </c>
      <c r="G19" s="8" t="str">
        <f t="shared" si="2"/>
        <v>ООО "Байкал-2000"</v>
      </c>
      <c r="H19" s="12">
        <v>0</v>
      </c>
      <c r="I19" s="12">
        <v>0</v>
      </c>
      <c r="J19" s="18"/>
    </row>
    <row r="20" spans="1:10" ht="35.25" customHeight="1">
      <c r="A20" s="7">
        <f t="shared" si="0"/>
        <v>10</v>
      </c>
      <c r="B20" s="8" t="s">
        <v>25</v>
      </c>
      <c r="C20" s="9" t="s">
        <v>26</v>
      </c>
      <c r="D20" s="10" t="s">
        <v>27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2">
        <v>68.577</v>
      </c>
      <c r="I20" s="12">
        <v>69.045</v>
      </c>
      <c r="J20" s="17">
        <v>745.14309</v>
      </c>
    </row>
    <row r="21" spans="1:10" ht="35.25" customHeight="1">
      <c r="A21" s="7">
        <f aca="true" t="shared" si="3" ref="A21:A27">A20+1</f>
        <v>11</v>
      </c>
      <c r="B21" s="8" t="s">
        <v>25</v>
      </c>
      <c r="C21" s="9" t="s">
        <v>26</v>
      </c>
      <c r="D21" s="10" t="s">
        <v>29</v>
      </c>
      <c r="E21" s="7">
        <v>28.53</v>
      </c>
      <c r="F21" s="7">
        <f t="shared" si="1"/>
        <v>28.53</v>
      </c>
      <c r="G21" s="8" t="str">
        <f>D21</f>
        <v>ООО "НОК" УМВИиПМ</v>
      </c>
      <c r="H21" s="12">
        <v>0.33</v>
      </c>
      <c r="I21" s="12">
        <v>0.446</v>
      </c>
      <c r="J21" s="18"/>
    </row>
    <row r="22" spans="1:10" ht="35.25" customHeight="1">
      <c r="A22" s="7">
        <f t="shared" si="0"/>
        <v>12</v>
      </c>
      <c r="B22" s="8" t="s">
        <v>25</v>
      </c>
      <c r="C22" s="9" t="s">
        <v>26</v>
      </c>
      <c r="D22" s="10" t="s">
        <v>28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2">
        <v>20.59</v>
      </c>
      <c r="I22" s="12">
        <v>21.486</v>
      </c>
      <c r="J22" s="17">
        <v>1158.78436</v>
      </c>
    </row>
    <row r="23" spans="1:10" ht="35.25" customHeight="1">
      <c r="A23" s="7">
        <f t="shared" si="3"/>
        <v>13</v>
      </c>
      <c r="B23" s="8" t="s">
        <v>25</v>
      </c>
      <c r="C23" s="9" t="s">
        <v>26</v>
      </c>
      <c r="D23" s="10" t="s">
        <v>30</v>
      </c>
      <c r="E23" s="7">
        <v>29.77</v>
      </c>
      <c r="F23" s="7">
        <f t="shared" si="1"/>
        <v>29.77</v>
      </c>
      <c r="G23" s="8" t="str">
        <f t="shared" si="2"/>
        <v>ООО "НОК" ЦОТиПИИТ</v>
      </c>
      <c r="H23" s="12">
        <v>0.01</v>
      </c>
      <c r="I23" s="12">
        <v>0.001</v>
      </c>
      <c r="J23" s="18"/>
    </row>
    <row r="24" spans="1:10" ht="35.25" customHeight="1">
      <c r="A24" s="7">
        <f t="shared" si="0"/>
        <v>14</v>
      </c>
      <c r="B24" s="8" t="s">
        <v>31</v>
      </c>
      <c r="C24" s="9" t="s">
        <v>32</v>
      </c>
      <c r="D24" s="10" t="s">
        <v>33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2">
        <v>9.574</v>
      </c>
      <c r="I24" s="12">
        <v>10.419</v>
      </c>
      <c r="J24" s="17">
        <v>134.049</v>
      </c>
    </row>
    <row r="25" spans="1:10" ht="35.25" customHeight="1">
      <c r="A25" s="7">
        <f t="shared" si="3"/>
        <v>15</v>
      </c>
      <c r="B25" s="8" t="s">
        <v>31</v>
      </c>
      <c r="C25" s="9" t="s">
        <v>32</v>
      </c>
      <c r="D25" s="10" t="s">
        <v>34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2">
        <v>0.12</v>
      </c>
      <c r="I25" s="12">
        <v>0.059</v>
      </c>
      <c r="J25" s="19"/>
    </row>
    <row r="26" spans="1:10" ht="35.25" customHeight="1">
      <c r="A26" s="7">
        <f t="shared" si="0"/>
        <v>16</v>
      </c>
      <c r="B26" s="8" t="s">
        <v>31</v>
      </c>
      <c r="C26" s="9" t="s">
        <v>32</v>
      </c>
      <c r="D26" s="10" t="s">
        <v>35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2">
        <v>0.15</v>
      </c>
      <c r="I26" s="12">
        <v>0.066</v>
      </c>
      <c r="J26" s="19"/>
    </row>
    <row r="27" spans="1:10" ht="35.25" customHeight="1">
      <c r="A27" s="7">
        <f t="shared" si="3"/>
        <v>17</v>
      </c>
      <c r="B27" s="8" t="s">
        <v>31</v>
      </c>
      <c r="C27" s="9" t="s">
        <v>32</v>
      </c>
      <c r="D27" s="10" t="s">
        <v>36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2">
        <v>0.073</v>
      </c>
      <c r="I27" s="12">
        <v>0.017</v>
      </c>
      <c r="J27" s="18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2:J23"/>
    <mergeCell ref="J24:J27"/>
    <mergeCell ref="A5:J5"/>
    <mergeCell ref="A6:J6"/>
    <mergeCell ref="A7:J7"/>
    <mergeCell ref="J12:J16"/>
    <mergeCell ref="J17:J19"/>
    <mergeCell ref="J20:J21"/>
  </mergeCells>
  <printOptions horizontalCentered="1" verticalCentered="1"/>
  <pageMargins left="0.1968503937007874" right="0.15748031496062992" top="0.26" bottom="0.2" header="0.1968503937007874" footer="0.196850393700787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75" zoomScaleNormal="80" zoomScaleSheetLayoutView="75" zoomScalePageLayoutView="0" workbookViewId="0" topLeftCell="A1">
      <selection activeCell="G16" sqref="G16"/>
    </sheetView>
  </sheetViews>
  <sheetFormatPr defaultColWidth="9.00390625" defaultRowHeight="12.75"/>
  <cols>
    <col min="1" max="1" width="4.12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4" customWidth="1"/>
    <col min="10" max="10" width="14.625" style="1" customWidth="1"/>
    <col min="11" max="16384" width="9.125" style="1" customWidth="1"/>
  </cols>
  <sheetData>
    <row r="1" spans="9:10" ht="12.75">
      <c r="I1" s="1"/>
      <c r="J1" s="16" t="s">
        <v>7</v>
      </c>
    </row>
    <row r="2" spans="9:10" ht="12.75">
      <c r="I2" s="1"/>
      <c r="J2" s="16" t="s">
        <v>1</v>
      </c>
    </row>
    <row r="3" spans="9:10" ht="12.75">
      <c r="I3" s="1"/>
      <c r="J3" s="16" t="s">
        <v>2</v>
      </c>
    </row>
    <row r="4" s="2" customFormat="1" ht="15.75" customHeight="1"/>
    <row r="5" spans="1:10" ht="18" customHeight="1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" customHeight="1">
      <c r="A7" s="20" t="s">
        <v>41</v>
      </c>
      <c r="B7" s="20"/>
      <c r="C7" s="20"/>
      <c r="D7" s="20"/>
      <c r="E7" s="20"/>
      <c r="F7" s="20"/>
      <c r="G7" s="20"/>
      <c r="H7" s="20"/>
      <c r="I7" s="20"/>
      <c r="J7" s="20"/>
    </row>
    <row r="8" s="2" customFormat="1" ht="15.75"/>
    <row r="9" spans="1:10" s="4" customFormat="1" ht="146.25" customHeight="1">
      <c r="A9" s="3" t="s">
        <v>0</v>
      </c>
      <c r="B9" s="3" t="s">
        <v>38</v>
      </c>
      <c r="C9" s="3" t="s">
        <v>11</v>
      </c>
      <c r="D9" s="3" t="s">
        <v>37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2">
        <v>132.31</v>
      </c>
      <c r="I11" s="12">
        <v>126.65</v>
      </c>
      <c r="J11" s="12">
        <v>991.003</v>
      </c>
    </row>
    <row r="12" spans="1:10" ht="47.25" customHeight="1">
      <c r="A12" s="7">
        <f aca="true" t="shared" si="0" ref="A12:A27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7">E12</f>
        <v>26.05</v>
      </c>
      <c r="G12" s="8" t="str">
        <f aca="true" t="shared" si="2" ref="G12:G27">D12</f>
        <v>ЗФ ОАО "ГМК "НН" Медный завод, Металлургический цех</v>
      </c>
      <c r="H12" s="12">
        <v>18.484</v>
      </c>
      <c r="I12" s="12">
        <v>18.246</v>
      </c>
      <c r="J12" s="17">
        <v>756.79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2">
        <v>8.577</v>
      </c>
      <c r="I13" s="12">
        <v>6.345</v>
      </c>
      <c r="J13" s="19"/>
    </row>
    <row r="14" spans="1:10" ht="35.25" customHeight="1">
      <c r="A14" s="7">
        <f t="shared" si="0"/>
        <v>4</v>
      </c>
      <c r="B14" s="8" t="s">
        <v>13</v>
      </c>
      <c r="C14" s="9" t="s">
        <v>14</v>
      </c>
      <c r="D14" s="10" t="s">
        <v>18</v>
      </c>
      <c r="E14" s="7">
        <v>27.29</v>
      </c>
      <c r="F14" s="7">
        <f t="shared" si="1"/>
        <v>27.29</v>
      </c>
      <c r="G14" s="8" t="str">
        <f t="shared" si="2"/>
        <v>ЗФ ОАО "ГМК "НН" Никелевый завод</v>
      </c>
      <c r="H14" s="12">
        <v>3.51</v>
      </c>
      <c r="I14" s="12">
        <v>3.851</v>
      </c>
      <c r="J14" s="19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19</v>
      </c>
      <c r="E15" s="7">
        <v>29.77</v>
      </c>
      <c r="F15" s="7">
        <f t="shared" si="1"/>
        <v>29.77</v>
      </c>
      <c r="G15" s="8" t="str">
        <f t="shared" si="2"/>
        <v>ООО "ИЛАН-Норильск"</v>
      </c>
      <c r="H15" s="12">
        <v>0</v>
      </c>
      <c r="I15" s="12">
        <v>0</v>
      </c>
      <c r="J15" s="19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20</v>
      </c>
      <c r="E16" s="7">
        <v>29.77</v>
      </c>
      <c r="F16" s="7">
        <f t="shared" si="1"/>
        <v>29.77</v>
      </c>
      <c r="G16" s="8" t="str">
        <f t="shared" si="2"/>
        <v>МУП МО г. Норильска "ССпоВПД"</v>
      </c>
      <c r="H16" s="12">
        <v>0.008</v>
      </c>
      <c r="I16" s="12">
        <v>0.005</v>
      </c>
      <c r="J16" s="18"/>
    </row>
    <row r="17" spans="1:10" ht="35.25" customHeight="1">
      <c r="A17" s="7">
        <f t="shared" si="0"/>
        <v>7</v>
      </c>
      <c r="B17" s="8" t="s">
        <v>21</v>
      </c>
      <c r="C17" s="9" t="s">
        <v>22</v>
      </c>
      <c r="D17" s="10" t="s">
        <v>23</v>
      </c>
      <c r="E17" s="7">
        <v>24.81</v>
      </c>
      <c r="F17" s="7">
        <f t="shared" si="1"/>
        <v>24.81</v>
      </c>
      <c r="G17" s="8" t="str">
        <f t="shared" si="2"/>
        <v>ОАО "НТЭК" ТЭЦ-2</v>
      </c>
      <c r="H17" s="12">
        <v>87.508</v>
      </c>
      <c r="I17" s="12">
        <v>85.066</v>
      </c>
      <c r="J17" s="17">
        <v>663.719</v>
      </c>
    </row>
    <row r="18" spans="1:10" ht="35.25" customHeight="1">
      <c r="A18" s="7">
        <f t="shared" si="0"/>
        <v>8</v>
      </c>
      <c r="B18" s="8" t="s">
        <v>21</v>
      </c>
      <c r="C18" s="9" t="s">
        <v>22</v>
      </c>
      <c r="D18" s="10" t="s">
        <v>24</v>
      </c>
      <c r="E18" s="7">
        <v>31.01</v>
      </c>
      <c r="F18" s="7">
        <f t="shared" si="1"/>
        <v>31.01</v>
      </c>
      <c r="G18" s="8" t="str">
        <f t="shared" si="2"/>
        <v>ЗФ ОАО "ГМК "НН" рудник Октябрьский</v>
      </c>
      <c r="H18" s="12">
        <v>0.001</v>
      </c>
      <c r="I18" s="12">
        <v>0.001</v>
      </c>
      <c r="J18" s="22"/>
    </row>
    <row r="19" spans="1:10" ht="35.25" customHeight="1">
      <c r="A19" s="7">
        <f t="shared" si="0"/>
        <v>9</v>
      </c>
      <c r="B19" s="8" t="s">
        <v>21</v>
      </c>
      <c r="C19" s="9" t="s">
        <v>22</v>
      </c>
      <c r="D19" s="10" t="s">
        <v>39</v>
      </c>
      <c r="E19" s="7">
        <v>31.01</v>
      </c>
      <c r="F19" s="7">
        <f t="shared" si="1"/>
        <v>31.01</v>
      </c>
      <c r="G19" s="8" t="str">
        <f t="shared" si="2"/>
        <v>ООО "Байкал-2000"</v>
      </c>
      <c r="H19" s="12">
        <v>0</v>
      </c>
      <c r="I19" s="12">
        <v>0</v>
      </c>
      <c r="J19" s="21"/>
    </row>
    <row r="20" spans="1:10" ht="35.25" customHeight="1">
      <c r="A20" s="7">
        <f t="shared" si="0"/>
        <v>10</v>
      </c>
      <c r="B20" s="8" t="s">
        <v>25</v>
      </c>
      <c r="C20" s="9" t="s">
        <v>26</v>
      </c>
      <c r="D20" s="10" t="s">
        <v>27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2">
        <v>62.101</v>
      </c>
      <c r="I20" s="12">
        <v>59.395</v>
      </c>
      <c r="J20" s="17">
        <v>748.10756</v>
      </c>
    </row>
    <row r="21" spans="1:10" ht="35.25" customHeight="1">
      <c r="A21" s="7">
        <v>11</v>
      </c>
      <c r="B21" s="8" t="s">
        <v>25</v>
      </c>
      <c r="C21" s="9" t="s">
        <v>26</v>
      </c>
      <c r="D21" s="10" t="s">
        <v>29</v>
      </c>
      <c r="E21" s="7">
        <v>28.53</v>
      </c>
      <c r="F21" s="7">
        <f t="shared" si="1"/>
        <v>28.53</v>
      </c>
      <c r="G21" s="8" t="str">
        <f>D21</f>
        <v>ООО "НОК" УМВИиПМ</v>
      </c>
      <c r="H21" s="12">
        <v>0.314</v>
      </c>
      <c r="I21" s="12">
        <v>0.056</v>
      </c>
      <c r="J21" s="21"/>
    </row>
    <row r="22" spans="1:10" ht="35.25" customHeight="1">
      <c r="A22" s="7">
        <v>12</v>
      </c>
      <c r="B22" s="8" t="s">
        <v>25</v>
      </c>
      <c r="C22" s="9" t="s">
        <v>26</v>
      </c>
      <c r="D22" s="10" t="s">
        <v>28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2">
        <v>18.783</v>
      </c>
      <c r="I22" s="12">
        <v>18.08</v>
      </c>
      <c r="J22" s="17">
        <v>1159.49012</v>
      </c>
    </row>
    <row r="23" spans="1:10" ht="35.25" customHeight="1">
      <c r="A23" s="7">
        <v>13</v>
      </c>
      <c r="B23" s="8" t="s">
        <v>25</v>
      </c>
      <c r="C23" s="9" t="s">
        <v>26</v>
      </c>
      <c r="D23" s="10" t="s">
        <v>30</v>
      </c>
      <c r="E23" s="7">
        <v>29.77</v>
      </c>
      <c r="F23" s="7">
        <f t="shared" si="1"/>
        <v>29.77</v>
      </c>
      <c r="G23" s="8" t="str">
        <f t="shared" si="2"/>
        <v>ООО "НОК" ЦОТиПИИТ</v>
      </c>
      <c r="H23" s="12">
        <v>0.015</v>
      </c>
      <c r="I23" s="12">
        <v>0.012</v>
      </c>
      <c r="J23" s="21"/>
    </row>
    <row r="24" spans="1:10" ht="35.25" customHeight="1">
      <c r="A24" s="7">
        <v>14</v>
      </c>
      <c r="B24" s="8" t="s">
        <v>31</v>
      </c>
      <c r="C24" s="9" t="s">
        <v>32</v>
      </c>
      <c r="D24" s="10" t="s">
        <v>33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2">
        <v>8.655</v>
      </c>
      <c r="I24" s="12">
        <v>8.341</v>
      </c>
      <c r="J24" s="17">
        <v>134.546</v>
      </c>
    </row>
    <row r="25" spans="1:10" ht="35.25" customHeight="1">
      <c r="A25" s="7">
        <f t="shared" si="0"/>
        <v>15</v>
      </c>
      <c r="B25" s="8" t="s">
        <v>31</v>
      </c>
      <c r="C25" s="9" t="s">
        <v>32</v>
      </c>
      <c r="D25" s="10" t="s">
        <v>34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2">
        <v>0.115</v>
      </c>
      <c r="I25" s="12">
        <v>0.052</v>
      </c>
      <c r="J25" s="22"/>
    </row>
    <row r="26" spans="1:10" ht="35.25" customHeight="1">
      <c r="A26" s="7">
        <f t="shared" si="0"/>
        <v>16</v>
      </c>
      <c r="B26" s="8" t="s">
        <v>31</v>
      </c>
      <c r="C26" s="9" t="s">
        <v>32</v>
      </c>
      <c r="D26" s="10" t="s">
        <v>35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2">
        <v>0.14</v>
      </c>
      <c r="I26" s="12">
        <v>0.064</v>
      </c>
      <c r="J26" s="22"/>
    </row>
    <row r="27" spans="1:10" ht="35.25" customHeight="1">
      <c r="A27" s="7">
        <f t="shared" si="0"/>
        <v>17</v>
      </c>
      <c r="B27" s="8" t="s">
        <v>31</v>
      </c>
      <c r="C27" s="9" t="s">
        <v>32</v>
      </c>
      <c r="D27" s="10" t="s">
        <v>36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2">
        <v>0.059</v>
      </c>
      <c r="I27" s="12">
        <v>0.015</v>
      </c>
      <c r="J27" s="21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2:J23"/>
    <mergeCell ref="J24:J27"/>
    <mergeCell ref="A5:J5"/>
    <mergeCell ref="A6:J6"/>
    <mergeCell ref="A7:J7"/>
    <mergeCell ref="J12:J16"/>
    <mergeCell ref="J17:J19"/>
    <mergeCell ref="J20:J21"/>
  </mergeCells>
  <printOptions horizontalCentered="1" verticalCentered="1"/>
  <pageMargins left="0.15748031496062992" right="0.15748031496062992" top="0.35433070866141736" bottom="0.31496062992125984" header="0.2755905511811024" footer="0.196850393700787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75" zoomScaleNormal="80" zoomScaleSheetLayoutView="75" zoomScalePageLayoutView="0" workbookViewId="0" topLeftCell="A1">
      <selection activeCell="J9" sqref="J9"/>
    </sheetView>
  </sheetViews>
  <sheetFormatPr defaultColWidth="9.00390625" defaultRowHeight="12.75"/>
  <cols>
    <col min="1" max="1" width="4.12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4" customWidth="1"/>
    <col min="10" max="10" width="14.625" style="14" customWidth="1"/>
    <col min="11" max="16384" width="9.125" style="1" customWidth="1"/>
  </cols>
  <sheetData>
    <row r="1" ht="12.75">
      <c r="J1" s="16" t="s">
        <v>7</v>
      </c>
    </row>
    <row r="2" ht="12.75">
      <c r="J2" s="16" t="s">
        <v>1</v>
      </c>
    </row>
    <row r="3" spans="2:10" ht="12.75">
      <c r="B3" s="15"/>
      <c r="J3" s="16" t="s">
        <v>2</v>
      </c>
    </row>
    <row r="4" s="2" customFormat="1" ht="15.75" customHeight="1">
      <c r="I4" s="13"/>
    </row>
    <row r="5" spans="1:10" ht="18" customHeight="1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" customHeight="1">
      <c r="A7" s="20" t="s">
        <v>42</v>
      </c>
      <c r="B7" s="20"/>
      <c r="C7" s="20"/>
      <c r="D7" s="20"/>
      <c r="E7" s="20"/>
      <c r="F7" s="20"/>
      <c r="G7" s="20"/>
      <c r="H7" s="20"/>
      <c r="I7" s="20"/>
      <c r="J7" s="20"/>
    </row>
    <row r="8" spans="9:10" s="2" customFormat="1" ht="15.75">
      <c r="I8" s="13"/>
      <c r="J8" s="13"/>
    </row>
    <row r="9" spans="1:10" s="4" customFormat="1" ht="146.25" customHeight="1">
      <c r="A9" s="3" t="s">
        <v>0</v>
      </c>
      <c r="B9" s="3" t="s">
        <v>38</v>
      </c>
      <c r="C9" s="3" t="s">
        <v>11</v>
      </c>
      <c r="D9" s="3" t="s">
        <v>37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1">
        <v>132.573</v>
      </c>
      <c r="I11" s="11">
        <v>126.463</v>
      </c>
      <c r="J11" s="11">
        <v>997.113</v>
      </c>
    </row>
    <row r="12" spans="1:10" ht="47.25" customHeight="1">
      <c r="A12" s="7">
        <f aca="true" t="shared" si="0" ref="A12:A27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7">E12</f>
        <v>26.05</v>
      </c>
      <c r="G12" s="8" t="str">
        <f aca="true" t="shared" si="2" ref="G12:G27">D12</f>
        <v>ЗФ ОАО "ГМК "НН" Медный завод, Металлургический цех</v>
      </c>
      <c r="H12" s="11">
        <v>19.931</v>
      </c>
      <c r="I12" s="11">
        <v>18.286</v>
      </c>
      <c r="J12" s="23">
        <v>756.034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1">
        <v>6.822</v>
      </c>
      <c r="I13" s="11">
        <v>9.96</v>
      </c>
      <c r="J13" s="19"/>
    </row>
    <row r="14" spans="1:10" ht="35.25" customHeight="1">
      <c r="A14" s="7">
        <f t="shared" si="0"/>
        <v>4</v>
      </c>
      <c r="B14" s="8" t="s">
        <v>13</v>
      </c>
      <c r="C14" s="9" t="s">
        <v>14</v>
      </c>
      <c r="D14" s="10" t="s">
        <v>18</v>
      </c>
      <c r="E14" s="7">
        <v>27.29</v>
      </c>
      <c r="F14" s="7">
        <f t="shared" si="1"/>
        <v>27.29</v>
      </c>
      <c r="G14" s="8" t="str">
        <f t="shared" si="2"/>
        <v>ЗФ ОАО "ГМК "НН" Никелевый завод</v>
      </c>
      <c r="H14" s="11">
        <v>3.632</v>
      </c>
      <c r="I14" s="11">
        <v>3.56</v>
      </c>
      <c r="J14" s="19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19</v>
      </c>
      <c r="E15" s="7">
        <v>29.77</v>
      </c>
      <c r="F15" s="7">
        <f t="shared" si="1"/>
        <v>29.77</v>
      </c>
      <c r="G15" s="8" t="str">
        <f t="shared" si="2"/>
        <v>ООО "ИЛАН-Норильск"</v>
      </c>
      <c r="H15" s="11">
        <v>0</v>
      </c>
      <c r="I15" s="11">
        <v>0</v>
      </c>
      <c r="J15" s="19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20</v>
      </c>
      <c r="E16" s="7">
        <v>29.77</v>
      </c>
      <c r="F16" s="7">
        <f t="shared" si="1"/>
        <v>29.77</v>
      </c>
      <c r="G16" s="8" t="str">
        <f t="shared" si="2"/>
        <v>МУП МО г. Норильска "ССпоВПД"</v>
      </c>
      <c r="H16" s="11">
        <v>0.008</v>
      </c>
      <c r="I16" s="11">
        <v>0.004</v>
      </c>
      <c r="J16" s="18"/>
    </row>
    <row r="17" spans="1:10" ht="35.25" customHeight="1">
      <c r="A17" s="7">
        <f t="shared" si="0"/>
        <v>7</v>
      </c>
      <c r="B17" s="8" t="s">
        <v>21</v>
      </c>
      <c r="C17" s="9" t="s">
        <v>22</v>
      </c>
      <c r="D17" s="10" t="s">
        <v>23</v>
      </c>
      <c r="E17" s="7">
        <v>24.81</v>
      </c>
      <c r="F17" s="7">
        <f t="shared" si="1"/>
        <v>24.81</v>
      </c>
      <c r="G17" s="8" t="str">
        <f t="shared" si="2"/>
        <v>ОАО "НТЭК" ТЭЦ-2</v>
      </c>
      <c r="H17" s="11">
        <v>82.766</v>
      </c>
      <c r="I17" s="11">
        <v>86.357</v>
      </c>
      <c r="J17" s="24">
        <v>660.128</v>
      </c>
    </row>
    <row r="18" spans="1:10" ht="35.25" customHeight="1">
      <c r="A18" s="7">
        <f t="shared" si="0"/>
        <v>8</v>
      </c>
      <c r="B18" s="8" t="s">
        <v>21</v>
      </c>
      <c r="C18" s="9" t="s">
        <v>22</v>
      </c>
      <c r="D18" s="10" t="s">
        <v>24</v>
      </c>
      <c r="E18" s="7">
        <v>31.01</v>
      </c>
      <c r="F18" s="7">
        <f t="shared" si="1"/>
        <v>31.01</v>
      </c>
      <c r="G18" s="8" t="str">
        <f t="shared" si="2"/>
        <v>ЗФ ОАО "ГМК "НН" рудник Октябрьский</v>
      </c>
      <c r="H18" s="11">
        <v>0.001</v>
      </c>
      <c r="I18" s="11">
        <v>0.001</v>
      </c>
      <c r="J18" s="25"/>
    </row>
    <row r="19" spans="1:10" ht="35.25" customHeight="1">
      <c r="A19" s="7">
        <f t="shared" si="0"/>
        <v>9</v>
      </c>
      <c r="B19" s="8" t="s">
        <v>21</v>
      </c>
      <c r="C19" s="9" t="s">
        <v>22</v>
      </c>
      <c r="D19" s="10" t="s">
        <v>39</v>
      </c>
      <c r="E19" s="7">
        <v>31.01</v>
      </c>
      <c r="F19" s="7">
        <f t="shared" si="1"/>
        <v>31.01</v>
      </c>
      <c r="G19" s="8" t="str">
        <f t="shared" si="2"/>
        <v>ООО "Байкал-2000"</v>
      </c>
      <c r="H19" s="11">
        <v>0</v>
      </c>
      <c r="I19" s="11">
        <v>0</v>
      </c>
      <c r="J19" s="26"/>
    </row>
    <row r="20" spans="1:10" ht="35.25" customHeight="1">
      <c r="A20" s="7">
        <f t="shared" si="0"/>
        <v>10</v>
      </c>
      <c r="B20" s="8" t="s">
        <v>25</v>
      </c>
      <c r="C20" s="9" t="s">
        <v>26</v>
      </c>
      <c r="D20" s="10" t="s">
        <v>27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1">
        <v>62.227</v>
      </c>
      <c r="I20" s="11">
        <v>51.836</v>
      </c>
      <c r="J20" s="23">
        <v>758.42207</v>
      </c>
    </row>
    <row r="21" spans="1:10" ht="35.25" customHeight="1">
      <c r="A21" s="7">
        <v>11</v>
      </c>
      <c r="B21" s="8" t="s">
        <v>25</v>
      </c>
      <c r="C21" s="9" t="s">
        <v>26</v>
      </c>
      <c r="D21" s="10" t="s">
        <v>29</v>
      </c>
      <c r="E21" s="7">
        <v>28.53</v>
      </c>
      <c r="F21" s="7">
        <f t="shared" si="1"/>
        <v>28.53</v>
      </c>
      <c r="G21" s="8" t="str">
        <f>D21</f>
        <v>ООО "НОК" УМВИиПМ</v>
      </c>
      <c r="H21" s="11">
        <v>0.351</v>
      </c>
      <c r="I21" s="11">
        <v>0.428</v>
      </c>
      <c r="J21" s="18"/>
    </row>
    <row r="22" spans="1:10" ht="35.25" customHeight="1">
      <c r="A22" s="7">
        <v>12</v>
      </c>
      <c r="B22" s="8" t="s">
        <v>25</v>
      </c>
      <c r="C22" s="9" t="s">
        <v>26</v>
      </c>
      <c r="D22" s="10" t="s">
        <v>28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1">
        <v>19.545</v>
      </c>
      <c r="I22" s="11">
        <v>18.42</v>
      </c>
      <c r="J22" s="23">
        <v>1160.61584</v>
      </c>
    </row>
    <row r="23" spans="1:10" ht="35.25" customHeight="1">
      <c r="A23" s="7">
        <v>13</v>
      </c>
      <c r="B23" s="8" t="s">
        <v>25</v>
      </c>
      <c r="C23" s="9" t="s">
        <v>26</v>
      </c>
      <c r="D23" s="10" t="s">
        <v>30</v>
      </c>
      <c r="E23" s="7">
        <v>29.77</v>
      </c>
      <c r="F23" s="7">
        <f t="shared" si="1"/>
        <v>29.77</v>
      </c>
      <c r="G23" s="8" t="str">
        <f t="shared" si="2"/>
        <v>ООО "НОК" ЦОТиПИИТ</v>
      </c>
      <c r="H23" s="11">
        <v>0.015</v>
      </c>
      <c r="I23" s="11">
        <v>0.014</v>
      </c>
      <c r="J23" s="18"/>
    </row>
    <row r="24" spans="1:10" ht="35.25" customHeight="1">
      <c r="A24" s="7">
        <v>14</v>
      </c>
      <c r="B24" s="8" t="s">
        <v>31</v>
      </c>
      <c r="C24" s="9" t="s">
        <v>32</v>
      </c>
      <c r="D24" s="10" t="s">
        <v>33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1">
        <v>7.978</v>
      </c>
      <c r="I24" s="11">
        <v>7.864</v>
      </c>
      <c r="J24" s="23">
        <v>134.827</v>
      </c>
    </row>
    <row r="25" spans="1:10" ht="35.25" customHeight="1">
      <c r="A25" s="7">
        <v>15</v>
      </c>
      <c r="B25" s="8" t="s">
        <v>31</v>
      </c>
      <c r="C25" s="9" t="s">
        <v>32</v>
      </c>
      <c r="D25" s="10" t="s">
        <v>34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1">
        <v>0.11</v>
      </c>
      <c r="I25" s="11">
        <v>0.059</v>
      </c>
      <c r="J25" s="19"/>
    </row>
    <row r="26" spans="1:10" ht="35.25" customHeight="1">
      <c r="A26" s="7">
        <v>16</v>
      </c>
      <c r="B26" s="8" t="s">
        <v>31</v>
      </c>
      <c r="C26" s="9" t="s">
        <v>32</v>
      </c>
      <c r="D26" s="10" t="s">
        <v>35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1">
        <v>0.121</v>
      </c>
      <c r="I26" s="11">
        <v>0.066</v>
      </c>
      <c r="J26" s="19"/>
    </row>
    <row r="27" spans="1:10" ht="35.25" customHeight="1">
      <c r="A27" s="7">
        <f t="shared" si="0"/>
        <v>17</v>
      </c>
      <c r="B27" s="8" t="s">
        <v>31</v>
      </c>
      <c r="C27" s="9" t="s">
        <v>32</v>
      </c>
      <c r="D27" s="10" t="s">
        <v>36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1">
        <v>0.08</v>
      </c>
      <c r="I27" s="11">
        <v>0.019</v>
      </c>
      <c r="J27" s="18"/>
    </row>
  </sheetData>
  <sheetProtection password="CC41" sheet="1"/>
  <mergeCells count="8">
    <mergeCell ref="A5:J5"/>
    <mergeCell ref="A6:J6"/>
    <mergeCell ref="A7:J7"/>
    <mergeCell ref="J12:J16"/>
    <mergeCell ref="J24:J27"/>
    <mergeCell ref="J17:J19"/>
    <mergeCell ref="J20:J21"/>
    <mergeCell ref="J22:J23"/>
  </mergeCells>
  <printOptions horizontalCentered="1" verticalCentered="1"/>
  <pageMargins left="0.17" right="0.17" top="0.29" bottom="0.31" header="0.17" footer="0.2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2015-04-09T09:39:52Z</cp:lastPrinted>
  <dcterms:created xsi:type="dcterms:W3CDTF">2012-02-10T12:30:27Z</dcterms:created>
  <dcterms:modified xsi:type="dcterms:W3CDTF">2015-04-09T09:40:04Z</dcterms:modified>
  <cp:category/>
  <cp:version/>
  <cp:contentType/>
  <cp:contentStatus/>
</cp:coreProperties>
</file>