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<sst xmlns="http://schemas.openxmlformats.org/spreadsheetml/2006/main" count="83" uniqueCount="66">
  <si>
    <t>Наименование показателя</t>
  </si>
  <si>
    <t>№ № пунктов</t>
  </si>
  <si>
    <t>Ед. изм.</t>
  </si>
  <si>
    <t>Итого</t>
  </si>
  <si>
    <t>Объем транспортировки газа</t>
  </si>
  <si>
    <t>01</t>
  </si>
  <si>
    <t>-</t>
  </si>
  <si>
    <t>02</t>
  </si>
  <si>
    <t>03</t>
  </si>
  <si>
    <t>тыс. руб.</t>
  </si>
  <si>
    <t>Себестоимость оказания услуг</t>
  </si>
  <si>
    <t>04</t>
  </si>
  <si>
    <t>Материальные расходы</t>
  </si>
  <si>
    <t>05</t>
  </si>
  <si>
    <t>Затраты на оплату труда персонала основного производства с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</si>
  <si>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</si>
  <si>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</si>
  <si>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</si>
  <si>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</si>
  <si>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</si>
  <si>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r>
      <t>тыс. м</t>
    </r>
    <r>
      <rPr>
        <vertAlign val="superscript"/>
        <sz val="7"/>
        <rFont val="Times New Roman"/>
        <family val="1"/>
      </rPr>
      <t>3</t>
    </r>
  </si>
  <si>
    <r>
      <t xml:space="preserve">в т.ч. независимых организаций </t>
    </r>
    <r>
      <rPr>
        <i/>
        <vertAlign val="superscript"/>
        <sz val="7"/>
        <rFont val="Times New Roman"/>
        <family val="1"/>
      </rPr>
      <t>2</t>
    </r>
  </si>
  <si>
    <r>
      <t xml:space="preserve">Объем товаротранспортной работы </t>
    </r>
    <r>
      <rPr>
        <b/>
        <vertAlign val="superscript"/>
        <sz val="7"/>
        <rFont val="Times New Roman"/>
        <family val="1"/>
      </rPr>
      <t>3</t>
    </r>
  </si>
  <si>
    <r>
      <t>млрд. м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 * км</t>
    </r>
  </si>
  <si>
    <r>
      <t xml:space="preserve">Выручка от оказания регулируемых услуг </t>
    </r>
    <r>
      <rPr>
        <vertAlign val="superscript"/>
        <sz val="7"/>
        <rFont val="Times New Roman"/>
        <family val="1"/>
      </rPr>
      <t>4</t>
    </r>
  </si>
  <si>
    <t>Лизинг</t>
  </si>
  <si>
    <t>09</t>
  </si>
  <si>
    <t>Налоги и иные обязательные платежи, связанные с производством</t>
  </si>
  <si>
    <t>10</t>
  </si>
  <si>
    <t>Затраты по договорам страхования</t>
  </si>
  <si>
    <t>11</t>
  </si>
  <si>
    <t>12</t>
  </si>
  <si>
    <t>Капитальный ремонт основных средств производственного назначения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</si>
  <si>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</si>
  <si>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</si>
  <si>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</si>
  <si>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</si>
  <si>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</si>
  <si>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</si>
  <si>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</si>
  <si>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</si>
  <si>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</si>
  <si>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</si>
  <si>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r>
      <t xml:space="preserve">Численность персонала, занятого в регулируемом виде деятельности </t>
    </r>
    <r>
      <rPr>
        <vertAlign val="superscript"/>
        <sz val="7"/>
        <rFont val="Times New Roman"/>
        <family val="1"/>
      </rPr>
      <t>5</t>
    </r>
  </si>
  <si>
    <t>18</t>
  </si>
  <si>
    <t>ед.</t>
  </si>
  <si>
    <t>19</t>
  </si>
  <si>
    <t>км</t>
  </si>
  <si>
    <r>
      <t xml:space="preserve">Количество компрессорных станций </t>
    </r>
    <r>
      <rPr>
        <vertAlign val="superscript"/>
        <sz val="7"/>
        <rFont val="Times New Roman"/>
        <family val="1"/>
      </rPr>
      <t>6</t>
    </r>
  </si>
  <si>
    <t>20</t>
  </si>
  <si>
    <r>
      <t xml:space="preserve">Суммарная мощность перекачивающих агрегатов </t>
    </r>
    <r>
      <rPr>
        <vertAlign val="superscript"/>
        <sz val="7"/>
        <rFont val="Times New Roman"/>
        <family val="1"/>
      </rPr>
      <t>6</t>
    </r>
  </si>
  <si>
    <t>21</t>
  </si>
  <si>
    <t>МВт</t>
  </si>
  <si>
    <r>
      <t xml:space="preserve">Количество газораспределительных станций </t>
    </r>
    <r>
      <rPr>
        <vertAlign val="superscript"/>
        <sz val="7"/>
        <rFont val="Times New Roman"/>
        <family val="1"/>
      </rPr>
      <t>6</t>
    </r>
  </si>
  <si>
    <t>22</t>
  </si>
  <si>
    <t>Информация об основных показателях финансово-хозяйственной деятельности</t>
  </si>
  <si>
    <t>(наименование субъекта естественных монополий)</t>
  </si>
  <si>
    <t>на (за) 20</t>
  </si>
  <si>
    <t xml:space="preserve"> год</t>
  </si>
  <si>
    <t>в сфере оказания услуг по транспортировке газа по трубопроводам (за исключением сетей газораспределения)</t>
  </si>
  <si>
    <r>
      <t xml:space="preserve">При оказании услуг
по транспортировке газа для последующей поставки потребителям, расположенным
в пределах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</rPr>
      <t>1</t>
    </r>
  </si>
  <si>
    <r>
      <t xml:space="preserve">При оказании услуг
по транспортировке газа для последующей поставки потребителям, расположенным
за пределами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</rPr>
      <t>1</t>
    </r>
  </si>
  <si>
    <r>
      <t xml:space="preserve">в т.ч. для независимых организаций </t>
    </r>
    <r>
      <rPr>
        <i/>
        <vertAlign val="superscript"/>
        <sz val="7"/>
        <rFont val="Times New Roman"/>
        <family val="1"/>
      </rPr>
      <t>2</t>
    </r>
  </si>
  <si>
    <r>
      <t xml:space="preserve">Протяженность трубопроводов </t>
    </r>
    <r>
      <rPr>
        <vertAlign val="superscript"/>
        <sz val="7"/>
        <rFont val="Times New Roman"/>
        <family val="1"/>
      </rPr>
      <t>6</t>
    </r>
  </si>
  <si>
    <t>ОАО "Норильскгазпром"</t>
  </si>
  <si>
    <t>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</si>
</sst>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vertAlign val="superscript"/>
      <sz val="7"/>
      <name val="Times New Roman"/>
      <family val="1"/>
    </font>
    <font>
      <b/>
      <vertAlign val="superscript"/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0" xfId="0" applyFont="1" applyAlignment="1">
      <alignment/>
    </xf>
    <xf numFmtId="0" fontId="6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 wrapText="1" indent="1"/>
    </xf>
    <xf numFmtId="3" fontId="3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49" fontId="9" fillId="0" borderId="21" xfId="0" applyNumberFormat="1" applyFont="1" applyBorder="1" applyAlignment="1">
      <alignment horizontal="left"/>
    </xf>
    <xf numFmtId="0" fontId="6" fillId="0" borderId="13" xfId="0" applyFont="1" applyBorder="1" applyAlignment="1">
      <alignment horizontal="right" wrapText="1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2\&#1082;&#1086;&#1083;&#1083;&#1077;&#1082;&#1090;&#1080;&#1074;&#1085;&#1072;&#1103;%20&#1088;&#1072;&#1073;&#1086;&#1090;&#1072;\2011\&#1058;&#1055;%20&#1073;&#1091;&#1093;%20&#1053;&#1043;&#1055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2\&#1082;&#1086;&#1083;&#1083;&#1077;&#1082;&#1090;&#1080;&#1074;&#1085;&#1072;&#1103;%20&#1088;&#1072;&#1073;&#1086;&#1090;&#1072;\&#1060;&#1057;&#1058;\2012%20&#1075;&#1086;&#1076;\&#1056;&#1072;&#1089;&#1095;&#1077;&#1090;%20&#1090;&#1072;&#1088;&#1080;&#1092;&#1072;%20&#1085;&#1072;%20&#1075;&#1072;&#1079;\&#1058;&#1072;&#1088;&#1080;&#1092;-%20&#1060;&#1054;&#1058;%20&#1087;&#1086;%20&#1094;&#1077;&#1093;&#1072;&#1084;%20&#1087;&#1083;&#1072;&#1085;%202012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НО"/>
      <sheetName val="Ф2 (тыс.руб.)"/>
      <sheetName val="Ф2 (млн.руб.)"/>
      <sheetName val="расшифровка Ф2 (млн.руб.)"/>
      <sheetName val="БГ"/>
      <sheetName val="6П"/>
      <sheetName val="6П (по потребителям)"/>
      <sheetName val="6П ТГ"/>
      <sheetName val="6П проч."/>
      <sheetName val="ГК на экспорт НГП"/>
      <sheetName val="ГК на экспорт ТГ"/>
      <sheetName val="ГКФ ТГ"/>
      <sheetName val="ТП бух"/>
      <sheetName val="ПрТП"/>
      <sheetName val="КРЗ"/>
      <sheetName val="9пб (свод)"/>
      <sheetName val="9пб (свод) (без управленч)"/>
      <sheetName val="9пб (добыча газа и ГК свод)"/>
      <sheetName val="9пб (добыча газа)"/>
      <sheetName val="9пб (добыча конд)"/>
      <sheetName val="9пб (транспорт газа и ГК свод)"/>
      <sheetName val="9пб (транспорт газа НТЭК)"/>
      <sheetName val="9пб (транспорт ГК)"/>
      <sheetName val="9пб (транспорт газа ТГ)"/>
      <sheetName val="9пб (обслуживание ПГКМ)"/>
      <sheetName val="9пб (услуги ПГКМ)"/>
      <sheetName val="9пб (геолог.сопровожд)"/>
      <sheetName val="9пб (ФКРС НГП)"/>
      <sheetName val="9пб (ФКРС ТГ)"/>
      <sheetName val="9пб (хранение и перекачка ГК)"/>
      <sheetName val="9пб (коммерческиеТГ)"/>
      <sheetName val="9пб (2)"/>
      <sheetName val="9пб (25 счет)"/>
      <sheetName val="9 пб (1)"/>
      <sheetName val="9пб (ТЭО)"/>
      <sheetName val="9пб (ФОЦ)"/>
      <sheetName val="9пб (УРС)"/>
      <sheetName val="9ПУ"/>
      <sheetName val="9пв"/>
      <sheetName val="9пн"/>
    </sheetNames>
    <sheetDataSet>
      <sheetData sheetId="7">
        <row r="11">
          <cell r="E11">
            <v>1824.68</v>
          </cell>
        </row>
      </sheetData>
      <sheetData sheetId="23">
        <row r="18">
          <cell r="BV18">
            <v>196855.24326650394</v>
          </cell>
        </row>
        <row r="22">
          <cell r="BV22">
            <v>16901.80955262864</v>
          </cell>
        </row>
        <row r="32">
          <cell r="BV32">
            <v>18015.922429571918</v>
          </cell>
        </row>
        <row r="35">
          <cell r="BV35">
            <v>137327.2580546053</v>
          </cell>
        </row>
        <row r="39">
          <cell r="BV39">
            <v>19718.454530409836</v>
          </cell>
        </row>
        <row r="49">
          <cell r="BV49">
            <v>216581.9228117269</v>
          </cell>
        </row>
        <row r="50">
          <cell r="BV50">
            <v>96489.50526819765</v>
          </cell>
        </row>
        <row r="60">
          <cell r="BV60">
            <v>3155.8546191989185</v>
          </cell>
        </row>
        <row r="68">
          <cell r="BV68">
            <v>59035.37968789675</v>
          </cell>
        </row>
        <row r="113">
          <cell r="BV113">
            <v>3.3798210984773385</v>
          </cell>
        </row>
        <row r="116">
          <cell r="BV116">
            <v>21538.839778153597</v>
          </cell>
        </row>
        <row r="117">
          <cell r="BV117">
            <v>81.8266264155283</v>
          </cell>
        </row>
        <row r="118">
          <cell r="BV118">
            <v>938271.6383307504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11">
          <cell r="ED11">
            <v>496.82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 ФЗП и ВСХ по цехам"/>
      <sheetName val="2012 ФОТ Свод по видам "/>
      <sheetName val="ФОТ 2011 ПЗ 2 кв."/>
      <sheetName val="Распределение цехов"/>
    </sheetNames>
    <sheetDataSet>
      <sheetData sheetId="1">
        <row r="34">
          <cell r="C34">
            <v>424.4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D34"/>
  <sheetViews>
    <sheetView tabSelected="1" view="pageBreakPreview" zoomScaleSheetLayoutView="100" workbookViewId="0" topLeftCell="A1">
      <selection activeCell="DP52" sqref="DP52"/>
    </sheetView>
  </sheetViews>
  <sheetFormatPr defaultColWidth="9.00390625" defaultRowHeight="12.75"/>
  <cols>
    <col min="1" max="16384" width="0.875" style="1" customWidth="1"/>
  </cols>
  <sheetData>
    <row r="3" spans="1:108" ht="12.75">
      <c r="A3" s="60" t="s">
        <v>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</row>
    <row r="4" spans="23:82" ht="12.75">
      <c r="W4" s="69" t="s">
        <v>64</v>
      </c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71" t="s">
        <v>57</v>
      </c>
      <c r="BR4" s="71"/>
      <c r="BS4" s="71"/>
      <c r="BT4" s="71"/>
      <c r="BU4" s="71"/>
      <c r="BV4" s="71"/>
      <c r="BW4" s="71"/>
      <c r="BX4" s="71"/>
      <c r="BY4" s="71"/>
      <c r="BZ4" s="71"/>
      <c r="CA4" s="72" t="s">
        <v>30</v>
      </c>
      <c r="CB4" s="72"/>
      <c r="CC4" s="72"/>
      <c r="CD4" s="6" t="s">
        <v>58</v>
      </c>
    </row>
    <row r="5" spans="23:68" ht="12.75">
      <c r="W5" s="70" t="s">
        <v>56</v>
      </c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</row>
    <row r="6" spans="1:108" ht="12.75">
      <c r="A6" s="60" t="s">
        <v>59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</row>
    <row r="7" ht="13.5" thickBot="1"/>
    <row r="8" spans="1:108" s="2" customFormat="1" ht="115.5" customHeight="1" thickBot="1">
      <c r="A8" s="18" t="s">
        <v>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9"/>
      <c r="AS8" s="11" t="s">
        <v>1</v>
      </c>
      <c r="AT8" s="12"/>
      <c r="AU8" s="12"/>
      <c r="AV8" s="12"/>
      <c r="AW8" s="12"/>
      <c r="AX8" s="12"/>
      <c r="AY8" s="19"/>
      <c r="AZ8" s="11" t="s">
        <v>2</v>
      </c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9"/>
      <c r="BL8" s="8" t="s">
        <v>60</v>
      </c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10"/>
      <c r="CC8" s="8" t="s">
        <v>61</v>
      </c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10"/>
      <c r="CT8" s="11" t="s">
        <v>3</v>
      </c>
      <c r="CU8" s="12"/>
      <c r="CV8" s="12"/>
      <c r="CW8" s="12"/>
      <c r="CX8" s="12"/>
      <c r="CY8" s="12"/>
      <c r="CZ8" s="12"/>
      <c r="DA8" s="12"/>
      <c r="DB8" s="12"/>
      <c r="DC8" s="12"/>
      <c r="DD8" s="13"/>
    </row>
    <row r="9" spans="1:108" s="2" customFormat="1" ht="11.25" thickBot="1">
      <c r="A9" s="20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6"/>
      <c r="AS9" s="14">
        <v>2</v>
      </c>
      <c r="AT9" s="15"/>
      <c r="AU9" s="15"/>
      <c r="AV9" s="15"/>
      <c r="AW9" s="15"/>
      <c r="AX9" s="15"/>
      <c r="AY9" s="16"/>
      <c r="AZ9" s="14">
        <v>3</v>
      </c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6"/>
      <c r="BL9" s="14">
        <v>4</v>
      </c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6"/>
      <c r="CC9" s="14">
        <v>5</v>
      </c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6"/>
      <c r="CT9" s="14">
        <v>6</v>
      </c>
      <c r="CU9" s="15"/>
      <c r="CV9" s="15"/>
      <c r="CW9" s="15"/>
      <c r="CX9" s="15"/>
      <c r="CY9" s="15"/>
      <c r="CZ9" s="15"/>
      <c r="DA9" s="15"/>
      <c r="DB9" s="15"/>
      <c r="DC9" s="15"/>
      <c r="DD9" s="17"/>
    </row>
    <row r="10" spans="1:108" s="2" customFormat="1" ht="11.25" customHeight="1">
      <c r="A10" s="3"/>
      <c r="B10" s="21" t="s">
        <v>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2"/>
      <c r="AS10" s="27" t="s">
        <v>5</v>
      </c>
      <c r="AT10" s="28"/>
      <c r="AU10" s="28"/>
      <c r="AV10" s="28"/>
      <c r="AW10" s="28"/>
      <c r="AX10" s="28"/>
      <c r="AY10" s="29"/>
      <c r="AZ10" s="27" t="s">
        <v>20</v>
      </c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9"/>
      <c r="BL10" s="30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2"/>
      <c r="CC10" s="30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2"/>
      <c r="CT10" s="30"/>
      <c r="CU10" s="31"/>
      <c r="CV10" s="31"/>
      <c r="CW10" s="31"/>
      <c r="CX10" s="31"/>
      <c r="CY10" s="31"/>
      <c r="CZ10" s="31"/>
      <c r="DA10" s="31"/>
      <c r="DB10" s="31"/>
      <c r="DC10" s="31"/>
      <c r="DD10" s="36"/>
    </row>
    <row r="11" spans="1:108" s="2" customFormat="1" ht="11.25" customHeight="1">
      <c r="A11" s="4"/>
      <c r="B11" s="73" t="s">
        <v>21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"/>
      <c r="AS11" s="33"/>
      <c r="AT11" s="34"/>
      <c r="AU11" s="34"/>
      <c r="AV11" s="34"/>
      <c r="AW11" s="34"/>
      <c r="AX11" s="34"/>
      <c r="AY11" s="35"/>
      <c r="AZ11" s="33" t="s">
        <v>6</v>
      </c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5"/>
      <c r="BL11" s="23">
        <f>'[1]6П ТГ'!$E$11</f>
        <v>1824.68</v>
      </c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5"/>
      <c r="CC11" s="23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5"/>
      <c r="CT11" s="23">
        <f>BL11+CC11</f>
        <v>1824.68</v>
      </c>
      <c r="CU11" s="24"/>
      <c r="CV11" s="24"/>
      <c r="CW11" s="24"/>
      <c r="CX11" s="24"/>
      <c r="CY11" s="24"/>
      <c r="CZ11" s="24"/>
      <c r="DA11" s="24"/>
      <c r="DB11" s="24"/>
      <c r="DC11" s="24"/>
      <c r="DD11" s="26"/>
    </row>
    <row r="12" spans="1:108" s="2" customFormat="1" ht="11.25" customHeight="1">
      <c r="A12" s="4"/>
      <c r="B12" s="39" t="s">
        <v>22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40"/>
      <c r="AS12" s="33" t="s">
        <v>7</v>
      </c>
      <c r="AT12" s="34"/>
      <c r="AU12" s="34"/>
      <c r="AV12" s="34"/>
      <c r="AW12" s="34"/>
      <c r="AX12" s="34"/>
      <c r="AY12" s="35"/>
      <c r="AZ12" s="33" t="s">
        <v>23</v>
      </c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5"/>
      <c r="BL12" s="23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5"/>
      <c r="CC12" s="23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5"/>
      <c r="CT12" s="23"/>
      <c r="CU12" s="24"/>
      <c r="CV12" s="24"/>
      <c r="CW12" s="24"/>
      <c r="CX12" s="24"/>
      <c r="CY12" s="24"/>
      <c r="CZ12" s="24"/>
      <c r="DA12" s="24"/>
      <c r="DB12" s="24"/>
      <c r="DC12" s="24"/>
      <c r="DD12" s="26"/>
    </row>
    <row r="13" spans="1:108" s="2" customFormat="1" ht="11.25" customHeight="1">
      <c r="A13" s="4"/>
      <c r="B13" s="73" t="s">
        <v>62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"/>
      <c r="AS13" s="33"/>
      <c r="AT13" s="34"/>
      <c r="AU13" s="34"/>
      <c r="AV13" s="34"/>
      <c r="AW13" s="34"/>
      <c r="AX13" s="34"/>
      <c r="AY13" s="35"/>
      <c r="AZ13" s="33" t="s">
        <v>6</v>
      </c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5"/>
      <c r="BL13" s="23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5"/>
      <c r="CC13" s="23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5"/>
      <c r="CT13" s="23"/>
      <c r="CU13" s="24"/>
      <c r="CV13" s="24"/>
      <c r="CW13" s="24"/>
      <c r="CX13" s="24"/>
      <c r="CY13" s="24"/>
      <c r="CZ13" s="24"/>
      <c r="DA13" s="24"/>
      <c r="DB13" s="24"/>
      <c r="DC13" s="24"/>
      <c r="DD13" s="26"/>
    </row>
    <row r="14" spans="1:108" s="2" customFormat="1" ht="11.25" customHeight="1">
      <c r="A14" s="4"/>
      <c r="B14" s="37" t="s">
        <v>24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3" t="s">
        <v>8</v>
      </c>
      <c r="AT14" s="34"/>
      <c r="AU14" s="34"/>
      <c r="AV14" s="34"/>
      <c r="AW14" s="34"/>
      <c r="AX14" s="34"/>
      <c r="AY14" s="35"/>
      <c r="AZ14" s="33" t="s">
        <v>9</v>
      </c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5"/>
      <c r="BL14" s="41">
        <f>BL11*'[2]стр.1'!$ED$11</f>
        <v>906537.5176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3"/>
      <c r="CC14" s="41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3"/>
      <c r="CT14" s="23">
        <f>BL14+CC14</f>
        <v>906537.5176</v>
      </c>
      <c r="CU14" s="24"/>
      <c r="CV14" s="24"/>
      <c r="CW14" s="24"/>
      <c r="CX14" s="24"/>
      <c r="CY14" s="24"/>
      <c r="CZ14" s="24"/>
      <c r="DA14" s="24"/>
      <c r="DB14" s="24"/>
      <c r="DC14" s="24"/>
      <c r="DD14" s="26"/>
    </row>
    <row r="15" spans="1:108" s="2" customFormat="1" ht="10.5">
      <c r="A15" s="4"/>
      <c r="B15" s="37" t="s">
        <v>10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3" t="s">
        <v>11</v>
      </c>
      <c r="AT15" s="34"/>
      <c r="AU15" s="34"/>
      <c r="AV15" s="34"/>
      <c r="AW15" s="34"/>
      <c r="AX15" s="34"/>
      <c r="AY15" s="35"/>
      <c r="AZ15" s="33" t="s">
        <v>65</v>
      </c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5"/>
      <c r="BL15" s="41">
        <f>SUM(BL16:CB28)</f>
        <v>938271.6383307504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3"/>
      <c r="CC15" s="41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3"/>
      <c r="CT15" s="23">
        <f aca="true" t="shared" si="0" ref="CT15:CT28">BL15+CC15</f>
        <v>938271.6383307504</v>
      </c>
      <c r="CU15" s="24"/>
      <c r="CV15" s="24"/>
      <c r="CW15" s="24"/>
      <c r="CX15" s="24"/>
      <c r="CY15" s="24"/>
      <c r="CZ15" s="24"/>
      <c r="DA15" s="24"/>
      <c r="DB15" s="24"/>
      <c r="DC15" s="24"/>
      <c r="DD15" s="26"/>
    </row>
    <row r="16" spans="1:108" s="2" customFormat="1" ht="10.5">
      <c r="A16" s="4"/>
      <c r="B16" s="44" t="s">
        <v>12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5"/>
      <c r="AS16" s="33" t="s">
        <v>13</v>
      </c>
      <c r="AT16" s="34"/>
      <c r="AU16" s="34"/>
      <c r="AV16" s="34"/>
      <c r="AW16" s="34"/>
      <c r="AX16" s="34"/>
      <c r="AY16" s="35"/>
      <c r="AZ16" s="33" t="s">
        <v>65</v>
      </c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5"/>
      <c r="BL16" s="41">
        <f>'[1]9пб (транспорт газа ТГ)'!$BV$35+'[1]9пб (транспорт газа ТГ)'!$BV$39</f>
        <v>157045.71258501514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3"/>
      <c r="CC16" s="41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3"/>
      <c r="CT16" s="23">
        <f t="shared" si="0"/>
        <v>157045.71258501514</v>
      </c>
      <c r="CU16" s="24"/>
      <c r="CV16" s="24"/>
      <c r="CW16" s="24"/>
      <c r="CX16" s="24"/>
      <c r="CY16" s="24"/>
      <c r="CZ16" s="24"/>
      <c r="DA16" s="24"/>
      <c r="DB16" s="24"/>
      <c r="DC16" s="24"/>
      <c r="DD16" s="26"/>
    </row>
    <row r="17" spans="1:108" s="2" customFormat="1" ht="10.5">
      <c r="A17" s="4"/>
      <c r="B17" s="44" t="s">
        <v>14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5"/>
      <c r="AS17" s="33" t="s">
        <v>15</v>
      </c>
      <c r="AT17" s="34"/>
      <c r="AU17" s="34"/>
      <c r="AV17" s="34"/>
      <c r="AW17" s="34"/>
      <c r="AX17" s="34"/>
      <c r="AY17" s="35"/>
      <c r="AZ17" s="33" t="s">
        <v>65</v>
      </c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41">
        <f>'[1]9пб (транспорт газа ТГ)'!$BV$49</f>
        <v>216581.9228117269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3"/>
      <c r="CC17" s="41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3"/>
      <c r="CT17" s="23">
        <f t="shared" si="0"/>
        <v>216581.9228117269</v>
      </c>
      <c r="CU17" s="24"/>
      <c r="CV17" s="24"/>
      <c r="CW17" s="24"/>
      <c r="CX17" s="24"/>
      <c r="CY17" s="24"/>
      <c r="CZ17" s="24"/>
      <c r="DA17" s="24"/>
      <c r="DB17" s="24"/>
      <c r="DC17" s="24"/>
      <c r="DD17" s="26"/>
    </row>
    <row r="18" spans="1:108" s="2" customFormat="1" ht="19.5" customHeight="1">
      <c r="A18" s="4"/>
      <c r="B18" s="44" t="s">
        <v>16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5"/>
      <c r="AS18" s="33" t="s">
        <v>17</v>
      </c>
      <c r="AT18" s="34"/>
      <c r="AU18" s="34"/>
      <c r="AV18" s="34"/>
      <c r="AW18" s="34"/>
      <c r="AX18" s="34"/>
      <c r="AY18" s="35"/>
      <c r="AZ18" s="33" t="s">
        <v>65</v>
      </c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L18" s="41">
        <f>'[1]9пб (транспорт газа ТГ)'!$BV$50</f>
        <v>96489.50526819765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3"/>
      <c r="CC18" s="41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3"/>
      <c r="CT18" s="23">
        <f t="shared" si="0"/>
        <v>96489.50526819765</v>
      </c>
      <c r="CU18" s="24"/>
      <c r="CV18" s="24"/>
      <c r="CW18" s="24"/>
      <c r="CX18" s="24"/>
      <c r="CY18" s="24"/>
      <c r="CZ18" s="24"/>
      <c r="DA18" s="24"/>
      <c r="DB18" s="24"/>
      <c r="DC18" s="24"/>
      <c r="DD18" s="26"/>
    </row>
    <row r="19" spans="1:108" s="2" customFormat="1" ht="10.5">
      <c r="A19" s="4"/>
      <c r="B19" s="44" t="s">
        <v>18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5"/>
      <c r="AS19" s="33" t="s">
        <v>19</v>
      </c>
      <c r="AT19" s="34"/>
      <c r="AU19" s="34"/>
      <c r="AV19" s="34"/>
      <c r="AW19" s="34"/>
      <c r="AX19" s="34"/>
      <c r="AY19" s="35"/>
      <c r="AZ19" s="33" t="s">
        <v>65</v>
      </c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L19" s="41">
        <f>'[1]9пб (транспорт газа ТГ)'!$BV$60</f>
        <v>3155.8546191989185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3"/>
      <c r="CC19" s="41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3"/>
      <c r="CT19" s="23">
        <f t="shared" si="0"/>
        <v>3155.8546191989185</v>
      </c>
      <c r="CU19" s="24"/>
      <c r="CV19" s="24"/>
      <c r="CW19" s="24"/>
      <c r="CX19" s="24"/>
      <c r="CY19" s="24"/>
      <c r="CZ19" s="24"/>
      <c r="DA19" s="24"/>
      <c r="DB19" s="24"/>
      <c r="DC19" s="24"/>
      <c r="DD19" s="26"/>
    </row>
    <row r="20" spans="1:108" s="2" customFormat="1" ht="10.5">
      <c r="A20" s="4"/>
      <c r="B20" s="44" t="s">
        <v>25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5"/>
      <c r="AS20" s="33" t="s">
        <v>26</v>
      </c>
      <c r="AT20" s="34"/>
      <c r="AU20" s="34"/>
      <c r="AV20" s="34"/>
      <c r="AW20" s="34"/>
      <c r="AX20" s="34"/>
      <c r="AY20" s="35"/>
      <c r="AZ20" s="33" t="s">
        <v>65</v>
      </c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5"/>
      <c r="BL20" s="41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3"/>
      <c r="CC20" s="41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3"/>
      <c r="CT20" s="23">
        <f t="shared" si="0"/>
        <v>0</v>
      </c>
      <c r="CU20" s="24"/>
      <c r="CV20" s="24"/>
      <c r="CW20" s="24"/>
      <c r="CX20" s="24"/>
      <c r="CY20" s="24"/>
      <c r="CZ20" s="24"/>
      <c r="DA20" s="24"/>
      <c r="DB20" s="24"/>
      <c r="DC20" s="24"/>
      <c r="DD20" s="26"/>
    </row>
    <row r="21" spans="1:108" s="2" customFormat="1" ht="19.5" customHeight="1">
      <c r="A21" s="4"/>
      <c r="B21" s="44" t="s">
        <v>27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5"/>
      <c r="AS21" s="33" t="s">
        <v>28</v>
      </c>
      <c r="AT21" s="34"/>
      <c r="AU21" s="34"/>
      <c r="AV21" s="34"/>
      <c r="AW21" s="34"/>
      <c r="AX21" s="34"/>
      <c r="AY21" s="35"/>
      <c r="AZ21" s="33" t="s">
        <v>65</v>
      </c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5"/>
      <c r="BL21" s="41">
        <f>'[1]9пб (транспорт газа ТГ)'!$BV$68</f>
        <v>59035.37968789675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3"/>
      <c r="CC21" s="41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3"/>
      <c r="CT21" s="23">
        <f t="shared" si="0"/>
        <v>59035.37968789675</v>
      </c>
      <c r="CU21" s="24"/>
      <c r="CV21" s="24"/>
      <c r="CW21" s="24"/>
      <c r="CX21" s="24"/>
      <c r="CY21" s="24"/>
      <c r="CZ21" s="24"/>
      <c r="DA21" s="24"/>
      <c r="DB21" s="24"/>
      <c r="DC21" s="24"/>
      <c r="DD21" s="26"/>
    </row>
    <row r="22" spans="1:108" s="2" customFormat="1" ht="10.5">
      <c r="A22" s="4"/>
      <c r="B22" s="44" t="s">
        <v>29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5"/>
      <c r="AS22" s="33" t="s">
        <v>30</v>
      </c>
      <c r="AT22" s="34"/>
      <c r="AU22" s="34"/>
      <c r="AV22" s="34"/>
      <c r="AW22" s="34"/>
      <c r="AX22" s="34"/>
      <c r="AY22" s="35"/>
      <c r="AZ22" s="33" t="s">
        <v>65</v>
      </c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5"/>
      <c r="BL22" s="41">
        <f>'[1]9пб (транспорт газа ТГ)'!$BV$116+'[1]9пб (транспорт газа ТГ)'!$BV$117+'[1]9пб (транспорт газа ТГ)'!$BV$113</f>
        <v>21624.046225667604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3"/>
      <c r="CC22" s="41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3"/>
      <c r="CT22" s="23">
        <f t="shared" si="0"/>
        <v>21624.046225667604</v>
      </c>
      <c r="CU22" s="24"/>
      <c r="CV22" s="24"/>
      <c r="CW22" s="24"/>
      <c r="CX22" s="24"/>
      <c r="CY22" s="24"/>
      <c r="CZ22" s="24"/>
      <c r="DA22" s="24"/>
      <c r="DB22" s="24"/>
      <c r="DC22" s="24"/>
      <c r="DD22" s="26"/>
    </row>
    <row r="23" spans="1:108" s="2" customFormat="1" ht="19.5" customHeight="1">
      <c r="A23" s="4"/>
      <c r="B23" s="44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5"/>
      <c r="AS23" s="33" t="s">
        <v>31</v>
      </c>
      <c r="AT23" s="34"/>
      <c r="AU23" s="34"/>
      <c r="AV23" s="34"/>
      <c r="AW23" s="34"/>
      <c r="AX23" s="34"/>
      <c r="AY23" s="35"/>
      <c r="AZ23" s="33" t="s">
        <v>65</v>
      </c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/>
      <c r="BL23" s="41">
        <f>'[1]9пб (транспорт газа ТГ)'!$BV$18</f>
        <v>196855.24326650394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3"/>
      <c r="CC23" s="41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3"/>
      <c r="CT23" s="23">
        <f t="shared" si="0"/>
        <v>196855.24326650394</v>
      </c>
      <c r="CU23" s="24"/>
      <c r="CV23" s="24"/>
      <c r="CW23" s="24"/>
      <c r="CX23" s="24"/>
      <c r="CY23" s="24"/>
      <c r="CZ23" s="24"/>
      <c r="DA23" s="24"/>
      <c r="DB23" s="24"/>
      <c r="DC23" s="24"/>
      <c r="DD23" s="26"/>
    </row>
    <row r="24" spans="1:108" s="2" customFormat="1" ht="10.5">
      <c r="A24" s="4"/>
      <c r="B24" s="44" t="s">
        <v>33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5"/>
      <c r="AS24" s="33" t="s">
        <v>34</v>
      </c>
      <c r="AT24" s="34"/>
      <c r="AU24" s="34"/>
      <c r="AV24" s="34"/>
      <c r="AW24" s="34"/>
      <c r="AX24" s="34"/>
      <c r="AY24" s="35"/>
      <c r="AZ24" s="33" t="s">
        <v>65</v>
      </c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5"/>
      <c r="BL24" s="41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3"/>
      <c r="CC24" s="41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3"/>
      <c r="CT24" s="23">
        <f t="shared" si="0"/>
        <v>0</v>
      </c>
      <c r="CU24" s="24"/>
      <c r="CV24" s="24"/>
      <c r="CW24" s="24"/>
      <c r="CX24" s="24"/>
      <c r="CY24" s="24"/>
      <c r="CZ24" s="24"/>
      <c r="DA24" s="24"/>
      <c r="DB24" s="24"/>
      <c r="DC24" s="24"/>
      <c r="DD24" s="26"/>
    </row>
    <row r="25" spans="1:108" s="2" customFormat="1" ht="10.5">
      <c r="A25" s="4"/>
      <c r="B25" s="44" t="s">
        <v>35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5"/>
      <c r="AS25" s="33" t="s">
        <v>36</v>
      </c>
      <c r="AT25" s="34"/>
      <c r="AU25" s="34"/>
      <c r="AV25" s="34"/>
      <c r="AW25" s="34"/>
      <c r="AX25" s="34"/>
      <c r="AY25" s="35"/>
      <c r="AZ25" s="33" t="s">
        <v>65</v>
      </c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5"/>
      <c r="BL25" s="41">
        <f>'[1]9пб (транспорт газа ТГ)'!$BV$22</f>
        <v>16901.80955262864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3"/>
      <c r="CC25" s="41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3"/>
      <c r="CT25" s="23">
        <f t="shared" si="0"/>
        <v>16901.80955262864</v>
      </c>
      <c r="CU25" s="24"/>
      <c r="CV25" s="24"/>
      <c r="CW25" s="24"/>
      <c r="CX25" s="24"/>
      <c r="CY25" s="24"/>
      <c r="CZ25" s="24"/>
      <c r="DA25" s="24"/>
      <c r="DB25" s="24"/>
      <c r="DC25" s="24"/>
      <c r="DD25" s="26"/>
    </row>
    <row r="26" spans="1:108" s="2" customFormat="1" ht="10.5">
      <c r="A26" s="4"/>
      <c r="B26" s="44" t="s">
        <v>37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5"/>
      <c r="AS26" s="33" t="s">
        <v>38</v>
      </c>
      <c r="AT26" s="34"/>
      <c r="AU26" s="34"/>
      <c r="AV26" s="34"/>
      <c r="AW26" s="34"/>
      <c r="AX26" s="34"/>
      <c r="AY26" s="35"/>
      <c r="AZ26" s="33" t="s">
        <v>65</v>
      </c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/>
      <c r="BL26" s="41">
        <f>'[1]9пб (транспорт газа ТГ)'!$BV$32</f>
        <v>18015.922429571918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3"/>
      <c r="CC26" s="41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3"/>
      <c r="CT26" s="23">
        <f t="shared" si="0"/>
        <v>18015.922429571918</v>
      </c>
      <c r="CU26" s="24"/>
      <c r="CV26" s="24"/>
      <c r="CW26" s="24"/>
      <c r="CX26" s="24"/>
      <c r="CY26" s="24"/>
      <c r="CZ26" s="24"/>
      <c r="DA26" s="24"/>
      <c r="DB26" s="24"/>
      <c r="DC26" s="24"/>
      <c r="DD26" s="26"/>
    </row>
    <row r="27" spans="1:108" s="2" customFormat="1" ht="10.5">
      <c r="A27" s="4"/>
      <c r="B27" s="44" t="s">
        <v>39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5"/>
      <c r="AS27" s="33" t="s">
        <v>40</v>
      </c>
      <c r="AT27" s="34"/>
      <c r="AU27" s="34"/>
      <c r="AV27" s="34"/>
      <c r="AW27" s="34"/>
      <c r="AX27" s="34"/>
      <c r="AY27" s="35"/>
      <c r="AZ27" s="33" t="s">
        <v>65</v>
      </c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5"/>
      <c r="BL27" s="41">
        <f>'[1]9пб (транспорт газа ТГ)'!$BV$118-BL26-BL25-BL23-BL21-BL19-BL18-BL17-BL16-BL22</f>
        <v>152566.24188434304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3"/>
      <c r="CC27" s="41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3"/>
      <c r="CT27" s="23">
        <f t="shared" si="0"/>
        <v>152566.24188434304</v>
      </c>
      <c r="CU27" s="24"/>
      <c r="CV27" s="24"/>
      <c r="CW27" s="24"/>
      <c r="CX27" s="24"/>
      <c r="CY27" s="24"/>
      <c r="CZ27" s="24"/>
      <c r="DA27" s="24"/>
      <c r="DB27" s="24"/>
      <c r="DC27" s="24"/>
      <c r="DD27" s="26"/>
    </row>
    <row r="28" spans="1:108" s="2" customFormat="1" ht="10.5">
      <c r="A28" s="4"/>
      <c r="B28" s="44" t="s">
        <v>41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5"/>
      <c r="AS28" s="33" t="s">
        <v>42</v>
      </c>
      <c r="AT28" s="34"/>
      <c r="AU28" s="34"/>
      <c r="AV28" s="34"/>
      <c r="AW28" s="34"/>
      <c r="AX28" s="34"/>
      <c r="AY28" s="35"/>
      <c r="AZ28" s="33" t="s">
        <v>65</v>
      </c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5"/>
      <c r="BL28" s="41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3"/>
      <c r="CC28" s="41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3"/>
      <c r="CT28" s="23">
        <f t="shared" si="0"/>
        <v>0</v>
      </c>
      <c r="CU28" s="24"/>
      <c r="CV28" s="24"/>
      <c r="CW28" s="24"/>
      <c r="CX28" s="24"/>
      <c r="CY28" s="24"/>
      <c r="CZ28" s="24"/>
      <c r="DA28" s="24"/>
      <c r="DB28" s="24"/>
      <c r="DC28" s="24"/>
      <c r="DD28" s="26"/>
    </row>
    <row r="29" spans="1:108" s="2" customFormat="1" ht="20.25" customHeight="1" thickBot="1">
      <c r="A29" s="5"/>
      <c r="B29" s="52" t="s">
        <v>43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3"/>
      <c r="AS29" s="54" t="s">
        <v>44</v>
      </c>
      <c r="AT29" s="55"/>
      <c r="AU29" s="55"/>
      <c r="AV29" s="55"/>
      <c r="AW29" s="55"/>
      <c r="AX29" s="55"/>
      <c r="AY29" s="56"/>
      <c r="AZ29" s="54" t="s">
        <v>45</v>
      </c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6"/>
      <c r="BL29" s="46">
        <f>'[3]2012 ФОТ Свод по видам '!$C$34</f>
        <v>424.4</v>
      </c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8"/>
      <c r="CC29" s="46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8"/>
      <c r="CT29" s="49">
        <f>BL29+CC29</f>
        <v>424.4</v>
      </c>
      <c r="CU29" s="50"/>
      <c r="CV29" s="50"/>
      <c r="CW29" s="50"/>
      <c r="CX29" s="50"/>
      <c r="CY29" s="50"/>
      <c r="CZ29" s="50"/>
      <c r="DA29" s="50"/>
      <c r="DB29" s="50"/>
      <c r="DC29" s="50"/>
      <c r="DD29" s="51"/>
    </row>
    <row r="30" spans="1:108" ht="9" customHeigh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9"/>
    </row>
    <row r="31" spans="1:108" s="2" customFormat="1" ht="11.25" customHeight="1">
      <c r="A31" s="4"/>
      <c r="B31" s="44" t="s">
        <v>63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5"/>
      <c r="AS31" s="33" t="s">
        <v>46</v>
      </c>
      <c r="AT31" s="34"/>
      <c r="AU31" s="34"/>
      <c r="AV31" s="34"/>
      <c r="AW31" s="34"/>
      <c r="AX31" s="34"/>
      <c r="AY31" s="35"/>
      <c r="AZ31" s="33" t="s">
        <v>47</v>
      </c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5"/>
      <c r="BL31" s="41">
        <v>1077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3"/>
      <c r="CC31" s="41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3"/>
      <c r="CT31" s="23">
        <f>BL31+CC31</f>
        <v>1077</v>
      </c>
      <c r="CU31" s="24"/>
      <c r="CV31" s="24"/>
      <c r="CW31" s="24"/>
      <c r="CX31" s="24"/>
      <c r="CY31" s="24"/>
      <c r="CZ31" s="24"/>
      <c r="DA31" s="24"/>
      <c r="DB31" s="24"/>
      <c r="DC31" s="24"/>
      <c r="DD31" s="26"/>
    </row>
    <row r="32" spans="1:108" s="2" customFormat="1" ht="11.25" customHeight="1">
      <c r="A32" s="4"/>
      <c r="B32" s="44" t="s">
        <v>48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5"/>
      <c r="AS32" s="33" t="s">
        <v>49</v>
      </c>
      <c r="AT32" s="34"/>
      <c r="AU32" s="34"/>
      <c r="AV32" s="34"/>
      <c r="AW32" s="34"/>
      <c r="AX32" s="34"/>
      <c r="AY32" s="35"/>
      <c r="AZ32" s="33" t="s">
        <v>45</v>
      </c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5"/>
      <c r="BL32" s="41">
        <v>1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3"/>
      <c r="CC32" s="41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3"/>
      <c r="CT32" s="23">
        <f>BL32+CC32</f>
        <v>1</v>
      </c>
      <c r="CU32" s="24"/>
      <c r="CV32" s="24"/>
      <c r="CW32" s="24"/>
      <c r="CX32" s="24"/>
      <c r="CY32" s="24"/>
      <c r="CZ32" s="24"/>
      <c r="DA32" s="24"/>
      <c r="DB32" s="24"/>
      <c r="DC32" s="24"/>
      <c r="DD32" s="26"/>
    </row>
    <row r="33" spans="1:108" s="2" customFormat="1" ht="11.25" customHeight="1">
      <c r="A33" s="4"/>
      <c r="B33" s="44" t="s">
        <v>50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5"/>
      <c r="AS33" s="33" t="s">
        <v>51</v>
      </c>
      <c r="AT33" s="34"/>
      <c r="AU33" s="34"/>
      <c r="AV33" s="34"/>
      <c r="AW33" s="34"/>
      <c r="AX33" s="34"/>
      <c r="AY33" s="35"/>
      <c r="AZ33" s="33" t="s">
        <v>52</v>
      </c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5"/>
      <c r="BL33" s="41">
        <v>31.5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3"/>
      <c r="CC33" s="41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3"/>
      <c r="CT33" s="23">
        <f>BL33+CC33</f>
        <v>31.5</v>
      </c>
      <c r="CU33" s="24"/>
      <c r="CV33" s="24"/>
      <c r="CW33" s="24"/>
      <c r="CX33" s="24"/>
      <c r="CY33" s="24"/>
      <c r="CZ33" s="24"/>
      <c r="DA33" s="24"/>
      <c r="DB33" s="24"/>
      <c r="DC33" s="24"/>
      <c r="DD33" s="26"/>
    </row>
    <row r="34" spans="1:108" s="2" customFormat="1" ht="12" customHeight="1" thickBot="1">
      <c r="A34" s="5"/>
      <c r="B34" s="61" t="s">
        <v>53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2"/>
      <c r="AS34" s="63" t="s">
        <v>54</v>
      </c>
      <c r="AT34" s="64"/>
      <c r="AU34" s="64"/>
      <c r="AV34" s="64"/>
      <c r="AW34" s="64"/>
      <c r="AX34" s="64"/>
      <c r="AY34" s="65"/>
      <c r="AZ34" s="63" t="s">
        <v>45</v>
      </c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5"/>
      <c r="BL34" s="66">
        <v>4</v>
      </c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8"/>
      <c r="CC34" s="66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8"/>
      <c r="CT34" s="74">
        <f>BL34+CC34</f>
        <v>4</v>
      </c>
      <c r="CU34" s="75"/>
      <c r="CV34" s="75"/>
      <c r="CW34" s="75"/>
      <c r="CX34" s="75"/>
      <c r="CY34" s="75"/>
      <c r="CZ34" s="75"/>
      <c r="DA34" s="75"/>
      <c r="DB34" s="75"/>
      <c r="DC34" s="75"/>
      <c r="DD34" s="76"/>
    </row>
  </sheetData>
  <mergeCells count="163">
    <mergeCell ref="B11:AQ11"/>
    <mergeCell ref="B13:AQ13"/>
    <mergeCell ref="CC34:CS34"/>
    <mergeCell ref="CT34:DD34"/>
    <mergeCell ref="BL33:CB33"/>
    <mergeCell ref="A3:DD3"/>
    <mergeCell ref="W4:BP4"/>
    <mergeCell ref="W5:BP5"/>
    <mergeCell ref="BQ4:BZ4"/>
    <mergeCell ref="CA4:CC4"/>
    <mergeCell ref="A6:DD6"/>
    <mergeCell ref="B34:AR34"/>
    <mergeCell ref="AS34:AY34"/>
    <mergeCell ref="AZ34:BK34"/>
    <mergeCell ref="BL34:CB34"/>
    <mergeCell ref="CC32:CS32"/>
    <mergeCell ref="CT32:DD32"/>
    <mergeCell ref="B33:AR33"/>
    <mergeCell ref="AS33:AY33"/>
    <mergeCell ref="AZ33:BK33"/>
    <mergeCell ref="CC33:CS33"/>
    <mergeCell ref="CT33:DD33"/>
    <mergeCell ref="B32:AR32"/>
    <mergeCell ref="AS32:AY32"/>
    <mergeCell ref="AZ32:BK32"/>
    <mergeCell ref="BL32:CB32"/>
    <mergeCell ref="A30:DD30"/>
    <mergeCell ref="B31:AR31"/>
    <mergeCell ref="AS31:AY31"/>
    <mergeCell ref="AZ31:BK31"/>
    <mergeCell ref="BL31:CB31"/>
    <mergeCell ref="CC31:CS31"/>
    <mergeCell ref="CT31:DD31"/>
    <mergeCell ref="CC29:CS29"/>
    <mergeCell ref="CT29:DD29"/>
    <mergeCell ref="B28:AR28"/>
    <mergeCell ref="AS28:AY28"/>
    <mergeCell ref="B29:AR29"/>
    <mergeCell ref="AS29:AY29"/>
    <mergeCell ref="AZ29:BK29"/>
    <mergeCell ref="BL29:CB29"/>
    <mergeCell ref="AZ28:BK28"/>
    <mergeCell ref="BL28:CB28"/>
    <mergeCell ref="CC26:CS26"/>
    <mergeCell ref="CT26:DD26"/>
    <mergeCell ref="CC27:CS27"/>
    <mergeCell ref="CT27:DD27"/>
    <mergeCell ref="CC28:CS28"/>
    <mergeCell ref="CT28:DD28"/>
    <mergeCell ref="B27:AR27"/>
    <mergeCell ref="AS27:AY27"/>
    <mergeCell ref="AZ27:BK27"/>
    <mergeCell ref="BL27:CB27"/>
    <mergeCell ref="B26:AR26"/>
    <mergeCell ref="AS26:AY26"/>
    <mergeCell ref="AZ26:BK26"/>
    <mergeCell ref="BL26:CB26"/>
    <mergeCell ref="CC25:CS25"/>
    <mergeCell ref="CT25:DD25"/>
    <mergeCell ref="B24:AR24"/>
    <mergeCell ref="AS24:AY24"/>
    <mergeCell ref="B25:AR25"/>
    <mergeCell ref="AS25:AY25"/>
    <mergeCell ref="AZ25:BK25"/>
    <mergeCell ref="BL25:CB25"/>
    <mergeCell ref="AZ24:BK24"/>
    <mergeCell ref="BL24:CB24"/>
    <mergeCell ref="CC22:CS22"/>
    <mergeCell ref="CT22:DD22"/>
    <mergeCell ref="CC23:CS23"/>
    <mergeCell ref="CT23:DD23"/>
    <mergeCell ref="CC24:CS24"/>
    <mergeCell ref="CT24:DD24"/>
    <mergeCell ref="B23:AR23"/>
    <mergeCell ref="AS23:AY23"/>
    <mergeCell ref="AZ23:BK23"/>
    <mergeCell ref="BL23:CB23"/>
    <mergeCell ref="B22:AR22"/>
    <mergeCell ref="AS22:AY22"/>
    <mergeCell ref="AZ22:BK22"/>
    <mergeCell ref="BL22:CB22"/>
    <mergeCell ref="CC21:CS21"/>
    <mergeCell ref="CT21:DD21"/>
    <mergeCell ref="B20:AR20"/>
    <mergeCell ref="AS20:AY20"/>
    <mergeCell ref="B21:AR21"/>
    <mergeCell ref="AS21:AY21"/>
    <mergeCell ref="AZ21:BK21"/>
    <mergeCell ref="BL21:CB21"/>
    <mergeCell ref="AZ20:BK20"/>
    <mergeCell ref="BL20:CB20"/>
    <mergeCell ref="CC18:CS18"/>
    <mergeCell ref="CT18:DD18"/>
    <mergeCell ref="CC19:CS19"/>
    <mergeCell ref="CT19:DD19"/>
    <mergeCell ref="CC20:CS20"/>
    <mergeCell ref="CT20:DD20"/>
    <mergeCell ref="B19:AR19"/>
    <mergeCell ref="AS19:AY19"/>
    <mergeCell ref="AZ19:BK19"/>
    <mergeCell ref="BL19:CB19"/>
    <mergeCell ref="B18:AR18"/>
    <mergeCell ref="AS18:AY18"/>
    <mergeCell ref="AZ18:BK18"/>
    <mergeCell ref="BL18:CB18"/>
    <mergeCell ref="CC17:CS17"/>
    <mergeCell ref="CT17:DD17"/>
    <mergeCell ref="B16:AR16"/>
    <mergeCell ref="AS16:AY16"/>
    <mergeCell ref="B17:AR17"/>
    <mergeCell ref="AS17:AY17"/>
    <mergeCell ref="AZ17:BK17"/>
    <mergeCell ref="BL17:CB17"/>
    <mergeCell ref="CT14:DD14"/>
    <mergeCell ref="CC15:CS15"/>
    <mergeCell ref="CT15:DD15"/>
    <mergeCell ref="CC16:CS16"/>
    <mergeCell ref="CT16:DD16"/>
    <mergeCell ref="BL15:CB15"/>
    <mergeCell ref="AZ16:BK16"/>
    <mergeCell ref="BL16:CB16"/>
    <mergeCell ref="CC14:CS14"/>
    <mergeCell ref="AZ14:BK14"/>
    <mergeCell ref="BL14:CB14"/>
    <mergeCell ref="B15:AR15"/>
    <mergeCell ref="AS15:AY15"/>
    <mergeCell ref="AZ15:BK15"/>
    <mergeCell ref="B12:AR12"/>
    <mergeCell ref="AS12:AY12"/>
    <mergeCell ref="AZ12:BK12"/>
    <mergeCell ref="B14:AR14"/>
    <mergeCell ref="AS14:AY14"/>
    <mergeCell ref="AZ13:BK13"/>
    <mergeCell ref="BL13:CB13"/>
    <mergeCell ref="CC11:CS11"/>
    <mergeCell ref="AS11:AY11"/>
    <mergeCell ref="AZ11:BK11"/>
    <mergeCell ref="CT12:DD12"/>
    <mergeCell ref="CC10:CS10"/>
    <mergeCell ref="CT10:DD10"/>
    <mergeCell ref="BL12:CB12"/>
    <mergeCell ref="B10:AR10"/>
    <mergeCell ref="CC13:CS13"/>
    <mergeCell ref="CT13:DD13"/>
    <mergeCell ref="AS10:AY10"/>
    <mergeCell ref="AZ10:BK10"/>
    <mergeCell ref="BL10:CB10"/>
    <mergeCell ref="BL11:CB11"/>
    <mergeCell ref="AS13:AY13"/>
    <mergeCell ref="CT11:DD11"/>
    <mergeCell ref="CC12:CS12"/>
    <mergeCell ref="AZ9:BK9"/>
    <mergeCell ref="BL9:CB9"/>
    <mergeCell ref="AZ8:BK8"/>
    <mergeCell ref="BL8:CB8"/>
    <mergeCell ref="A8:AR8"/>
    <mergeCell ref="AS8:AY8"/>
    <mergeCell ref="A9:AR9"/>
    <mergeCell ref="AS9:AY9"/>
    <mergeCell ref="CC8:CS8"/>
    <mergeCell ref="CT8:DD8"/>
    <mergeCell ref="CC9:CS9"/>
    <mergeCell ref="CT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2011-05-13T00:48:47Z</cp:lastPrinted>
  <dcterms:created xsi:type="dcterms:W3CDTF">2011-03-28T10:24:52Z</dcterms:created>
  <dcterms:modified xsi:type="dcterms:W3CDTF">2011-05-16T01:43:06Z</dcterms:modified>
  <cp:category/>
  <cp:version/>
  <cp:contentType/>
  <cp:contentStatus/>
</cp:coreProperties>
</file>